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7"/>
  </bookViews>
  <sheets>
    <sheet name="0150" sheetId="34" r:id="rId1"/>
    <sheet name="0180" sheetId="35" r:id="rId2"/>
    <sheet name="2010" sheetId="33" r:id="rId3"/>
    <sheet name="2111" sheetId="36" r:id="rId4"/>
    <sheet name="3104" sheetId="37" r:id="rId5"/>
    <sheet name="3242" sheetId="28" r:id="rId6"/>
    <sheet name="6020" sheetId="38" r:id="rId7"/>
    <sheet name="6030" sheetId="32" r:id="rId8"/>
    <sheet name="6071" sheetId="39" r:id="rId9"/>
    <sheet name="8130" sheetId="40" r:id="rId10"/>
    <sheet name="Лист1" sheetId="29" r:id="rId11"/>
  </sheets>
  <calcPr calcId="145621"/>
</workbook>
</file>

<file path=xl/calcChain.xml><?xml version="1.0" encoding="utf-8"?>
<calcChain xmlns="http://schemas.openxmlformats.org/spreadsheetml/2006/main">
  <c r="D14" i="38" l="1"/>
  <c r="D12" i="38"/>
  <c r="D16" i="40"/>
  <c r="D18" i="40"/>
  <c r="D12" i="39" l="1"/>
  <c r="D19" i="32" l="1"/>
  <c r="D14" i="28"/>
  <c r="D12" i="28"/>
  <c r="D14" i="37"/>
  <c r="D15" i="36"/>
  <c r="D12" i="33"/>
  <c r="D15" i="35" l="1"/>
  <c r="D14" i="35"/>
  <c r="D12" i="34" l="1"/>
  <c r="D13" i="34"/>
  <c r="D16" i="34"/>
  <c r="D15" i="34"/>
  <c r="D14" i="34"/>
  <c r="D21" i="32" l="1"/>
  <c r="D20" i="32"/>
  <c r="D13" i="28" l="1"/>
</calcChain>
</file>

<file path=xl/sharedStrings.xml><?xml version="1.0" encoding="utf-8"?>
<sst xmlns="http://schemas.openxmlformats.org/spreadsheetml/2006/main" count="257" uniqueCount="77">
  <si>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</si>
  <si>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</si>
  <si>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</si>
  <si>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</si>
  <si>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</si>
  <si>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</si>
  <si>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</si>
  <si>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</si>
  <si>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</si>
  <si>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2021 рік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</si>
  <si>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</si>
  <si>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</si>
  <si>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</t>
  </si>
  <si>
    <t>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</si>
  <si>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</si>
  <si>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</si>
  <si>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Г. Бережна</t>
  </si>
  <si>
    <t>до паспорту бюджетної програми місцевого бюджету на 2020 рік</t>
  </si>
  <si>
    <t>з КПКВК МБ 0116030 Відділу бухгалтерського обліку, планування та звітності</t>
  </si>
  <si>
    <t>Покращення санітарного та естетичного стану міста, постійний догляд за станом парків та скверів, озеленення міста</t>
  </si>
  <si>
    <t>Озеленення та благоустрій територій населених пунктів Новгород-Сіверської МТГ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</si>
  <si>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нерухомості. 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</si>
  <si>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Організація проведення робіт із захисту зелених насаджень від шкідників і хвороб, придбання декоративного посадкового матеріалу, іншого садивного матеріалу для висаджування на теріторії громади</t>
  </si>
  <si>
    <t>Головний спеціаліст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</si>
  <si>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</si>
  <si>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Придбання матеріалів для паркової зони</t>
  </si>
  <si>
    <t>Роботи із встановлення паркового обладнання</t>
  </si>
  <si>
    <t>Надання соціальної допомоги громадянам, які потребують особливої підтримки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</si>
  <si>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</si>
  <si>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на поховання деяким категоріям громадян</t>
  </si>
  <si>
    <t>Надання одноразової матеріальної допомоги громадянам на проведення операцій та лікування (інша субвенція)</t>
  </si>
  <si>
    <t>з КПКВК МБ 0113242 Відділу бухгалтерського обліку, планування та звітності</t>
  </si>
  <si>
    <t>з КПКВК МБ 0112010 Відділу бухгалтерського обліку, планування та звітності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</si>
  <si>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</si>
  <si>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</si>
  <si>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</si>
  <si>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 (інша субвенція)</t>
  </si>
  <si>
    <t>Придбання предметів і матеріалів (інша субвенція)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</si>
  <si>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</si>
  <si>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</si>
  <si>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</si>
  <si>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</si>
  <si>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</si>
  <si>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Стягнення по суду</t>
  </si>
  <si>
    <t>Кредиторська заборгованість по сільським бюджетам на початок року</t>
  </si>
  <si>
    <t>з КПКВК МБ 0110180 Відділу бухгалтерського обліку, планування та звітності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</si>
  <si>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</t>
  </si>
  <si>
    <t>Відзначення та нагородження громадян чи колективів за досягнуті результати, проведення тематичних семінарів, пов'язаних з діяльністю міської ради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</si>
  <si>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</si>
  <si>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</si>
  <si>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 чи колективів за досягнуті результати, проведення тематичних семінарів, пов'язаних з діяльністю міської ради</t>
  </si>
  <si>
    <t>з КПКВК МБ 0112111 Відділу бухгалтерського обліку, планування та звітності</t>
  </si>
  <si>
    <t>Забезпечення проведення ефективних профілактичних оглядів, покращення диспансерного спостереження хворих на передракові захворювання, забезпечення діагностичним обладнанням</t>
  </si>
  <si>
    <t>Забезпечення молодих медичних спеціалістів роботою та житлом на території Новгород-Сіверської міської територіальної громади</t>
  </si>
  <si>
    <t>Забезпечення дітей з інвалідністю технічними та іншими засобами, дітей віком до 1 року, народженими ВІЛ-інфікованими матерями, молочними сумішами</t>
  </si>
  <si>
    <t>Забезпечення потреб населення у всіх видах медичної допомоги на первинному рівні</t>
  </si>
  <si>
    <t>Забезпечення пільгової категорії населення лікарськими засобами</t>
  </si>
  <si>
    <t>Забезпечення надання якісної первинної медико-санітарної допомоги населенню Новгород-Сіверської міської територіальної громади</t>
  </si>
  <si>
    <t>з КПКВК МБ 0113104 Відділу бухгалтерського обліку, планування та звітності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</si>
  <si>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допомоги. Громадяни, які перебувають у складній життєвій ситуації у зв'язку з безробіттям і зареєстровані в державній службі зайнятості, як такі, що шукають роботу, стихійним лихом, катастрофою. Формування електронної бази таких громадян, визначення їх індивідуальних потреб у наданні соціальних послуг. 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послуг. Забезпечення якісного надання соціальних послуг.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</si>
  <si>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</si>
  <si>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екстренної медичної допомоги і назад відповідно до графіку чергування.</t>
  </si>
  <si>
    <t>Підтримка фельдшерів, які здійснюють чергування на Грем'яцькому пункті постійного базування бригад екстренної медичної допомоги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</si>
  <si>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</si>
  <si>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</si>
  <si>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Горбівське</t>
  </si>
  <si>
    <t>Надання фінансової допомоги на поточні видатки КП Добробут</t>
  </si>
  <si>
    <t>Надання фінансової допомоги на поточні видатки комунальним підприємствам Н-Сіверської МТГ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</si>
  <si>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</si>
  <si>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Придбання трактора та навісного обладнання</t>
  </si>
  <si>
    <t>Придбання глибинних насосів</t>
  </si>
  <si>
    <t>з КПКВК МБ 0116071 Відділу бухгалтерського обліку, планування та звітності</t>
  </si>
  <si>
    <t>Забезпечення належної та безперебійної роботи комунальних підприємств із наданням послуг населенню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</si>
  <si>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 в 2021 році</t>
  </si>
  <si>
    <t>з КПКВК МБ 0118130 Відділу бухгалтерського обліку, планування та звітності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</si>
  <si>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об'єднань громадян</t>
  </si>
  <si>
    <t>Забезпечення здійснення контролю за дотриманням протипожежних вимог, запобігання пожежам і нещасним випадкам, гасіння пожеж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</si>
</sst>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2" xfId="0" applyFont="1" applyFill="1" applyBorder="1" applyAlignment="1">
      <alignment horizontal="left" vertical="justify" wrapText="1"/>
    </xf>
    <xf numFmtId="0" fontId="1" fillId="2" borderId="3" xfId="0" applyFont="1" applyFill="1" applyBorder="1" applyAlignment="1">
      <alignment horizontal="left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6" workbookViewId="0">
      <selection activeCell="A23" sqref="A23:C2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9</v>
      </c>
      <c r="B2" s="22"/>
      <c r="C2" s="22"/>
      <c r="D2" s="22"/>
    </row>
    <row r="3" spans="1:4" x14ac:dyDescent="0.25">
      <c r="A3" s="22" t="s">
        <v>38</v>
      </c>
      <c r="B3" s="22"/>
      <c r="C3" s="22"/>
      <c r="D3" s="22"/>
    </row>
    <row r="4" spans="1:4" x14ac:dyDescent="0.25">
      <c r="A4" s="22" t="s">
        <v>7</v>
      </c>
      <c r="B4" s="22"/>
      <c r="C4" s="22"/>
      <c r="D4" s="22"/>
    </row>
    <row r="6" spans="1:4" x14ac:dyDescent="0.25">
      <c r="A6" s="23" t="s">
        <v>1</v>
      </c>
      <c r="B6" s="24"/>
      <c r="C6" s="23" t="s">
        <v>2</v>
      </c>
      <c r="D6" s="24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x14ac:dyDescent="0.25">
      <c r="A9" s="17" t="s">
        <v>39</v>
      </c>
      <c r="B9" s="18"/>
      <c r="C9" s="17" t="s">
        <v>39</v>
      </c>
      <c r="D9" s="18"/>
    </row>
    <row r="10" spans="1:4" hidden="1" x14ac:dyDescent="0.25">
      <c r="A10" s="17"/>
      <c r="B10" s="18"/>
      <c r="C10" s="17"/>
      <c r="D10" s="18"/>
    </row>
    <row r="11" spans="1:4" x14ac:dyDescent="0.25">
      <c r="A11" s="19" t="s">
        <v>4</v>
      </c>
      <c r="B11" s="20"/>
      <c r="C11" s="20"/>
      <c r="D11" s="21"/>
    </row>
    <row r="12" spans="1:4" ht="75" x14ac:dyDescent="0.25">
      <c r="A12" s="10" t="s">
        <v>40</v>
      </c>
      <c r="B12" s="11">
        <v>26184684.859999999</v>
      </c>
      <c r="C12" s="10" t="s">
        <v>40</v>
      </c>
      <c r="D12" s="12">
        <f>B12-150000</f>
        <v>26034684.859999999</v>
      </c>
    </row>
    <row r="13" spans="1:4" ht="45" x14ac:dyDescent="0.25">
      <c r="A13" s="10" t="s">
        <v>41</v>
      </c>
      <c r="B13" s="5">
        <v>150000</v>
      </c>
      <c r="C13" s="10" t="s">
        <v>41</v>
      </c>
      <c r="D13" s="5">
        <f>B13+150000</f>
        <v>300000</v>
      </c>
    </row>
    <row r="14" spans="1:4" ht="30" x14ac:dyDescent="0.25">
      <c r="A14" s="10" t="s">
        <v>42</v>
      </c>
      <c r="B14" s="5">
        <v>50000</v>
      </c>
      <c r="C14" s="10" t="s">
        <v>42</v>
      </c>
      <c r="D14" s="5">
        <f>B14</f>
        <v>50000</v>
      </c>
    </row>
    <row r="15" spans="1:4" x14ac:dyDescent="0.25">
      <c r="A15" s="4" t="s">
        <v>43</v>
      </c>
      <c r="B15" s="5">
        <v>300000</v>
      </c>
      <c r="C15" s="4" t="s">
        <v>43</v>
      </c>
      <c r="D15" s="5">
        <f t="shared" ref="D15:D16" si="0">B15</f>
        <v>300000</v>
      </c>
    </row>
    <row r="16" spans="1:4" ht="31.5" x14ac:dyDescent="0.25">
      <c r="A16" s="4" t="s">
        <v>44</v>
      </c>
      <c r="B16" s="4">
        <v>38570.14</v>
      </c>
      <c r="C16" s="4" t="s">
        <v>44</v>
      </c>
      <c r="D16" s="5">
        <f t="shared" si="0"/>
        <v>38570.14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3" spans="1:4" x14ac:dyDescent="0.25">
      <c r="A23" s="7" t="s">
        <v>23</v>
      </c>
      <c r="B23" s="8"/>
      <c r="C23" s="9" t="s">
        <v>16</v>
      </c>
    </row>
  </sheetData>
  <mergeCells count="12"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16" sqref="D1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9</v>
      </c>
      <c r="B2" s="22"/>
      <c r="C2" s="22"/>
      <c r="D2" s="22"/>
    </row>
    <row r="3" spans="1:4" x14ac:dyDescent="0.25">
      <c r="A3" s="22" t="s">
        <v>74</v>
      </c>
      <c r="B3" s="22"/>
      <c r="C3" s="22"/>
      <c r="D3" s="22"/>
    </row>
    <row r="4" spans="1:4" x14ac:dyDescent="0.25">
      <c r="A4" s="22" t="s">
        <v>7</v>
      </c>
      <c r="B4" s="22"/>
      <c r="C4" s="22"/>
      <c r="D4" s="22"/>
    </row>
    <row r="6" spans="1:4" x14ac:dyDescent="0.25">
      <c r="A6" s="23" t="s">
        <v>1</v>
      </c>
      <c r="B6" s="24"/>
      <c r="C6" s="23" t="s">
        <v>2</v>
      </c>
      <c r="D6" s="24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80.25" customHeight="1" x14ac:dyDescent="0.25">
      <c r="A9" s="17" t="s">
        <v>75</v>
      </c>
      <c r="B9" s="18"/>
      <c r="C9" s="17" t="s">
        <v>75</v>
      </c>
      <c r="D9" s="18"/>
    </row>
    <row r="10" spans="1:4" ht="17.25" hidden="1" customHeight="1" x14ac:dyDescent="0.25">
      <c r="A10" s="17"/>
      <c r="B10" s="18"/>
      <c r="C10" s="17"/>
      <c r="D10" s="18"/>
    </row>
    <row r="11" spans="1:4" ht="32.25" hidden="1" customHeight="1" x14ac:dyDescent="0.25">
      <c r="A11" s="17"/>
      <c r="B11" s="18"/>
      <c r="C11" s="17"/>
      <c r="D11" s="18"/>
    </row>
    <row r="12" spans="1:4" ht="81" hidden="1" customHeight="1" x14ac:dyDescent="0.25">
      <c r="A12" s="17"/>
      <c r="B12" s="18"/>
      <c r="C12" s="17"/>
      <c r="D12" s="18"/>
    </row>
    <row r="13" spans="1:4" ht="79.5" hidden="1" customHeight="1" x14ac:dyDescent="0.25">
      <c r="A13" s="17"/>
      <c r="B13" s="18"/>
      <c r="C13" s="17"/>
      <c r="D13" s="18"/>
    </row>
    <row r="14" spans="1:4" ht="79.5" hidden="1" customHeight="1" x14ac:dyDescent="0.25">
      <c r="A14" s="17"/>
      <c r="B14" s="18"/>
      <c r="C14" s="17"/>
      <c r="D14" s="18"/>
    </row>
    <row r="15" spans="1:4" x14ac:dyDescent="0.25">
      <c r="A15" s="19" t="s">
        <v>4</v>
      </c>
      <c r="B15" s="20"/>
      <c r="C15" s="20"/>
      <c r="D15" s="21"/>
    </row>
    <row r="16" spans="1:4" ht="59.25" customHeight="1" x14ac:dyDescent="0.25">
      <c r="A16" s="10" t="s">
        <v>76</v>
      </c>
      <c r="B16" s="11">
        <v>1879877</v>
      </c>
      <c r="C16" s="10" t="s">
        <v>76</v>
      </c>
      <c r="D16" s="12">
        <f>B16+300000</f>
        <v>2179877</v>
      </c>
    </row>
    <row r="17" spans="1:4" ht="32.25" customHeight="1" x14ac:dyDescent="0.25">
      <c r="A17" s="10"/>
      <c r="B17" s="11"/>
      <c r="C17" s="10"/>
      <c r="D17" s="12"/>
    </row>
    <row r="18" spans="1:4" ht="113.25" hidden="1" customHeight="1" x14ac:dyDescent="0.25">
      <c r="A18" s="10"/>
      <c r="B18" s="11"/>
      <c r="C18" s="10" t="s">
        <v>15</v>
      </c>
      <c r="D18" s="12">
        <f>B18</f>
        <v>0</v>
      </c>
    </row>
    <row r="19" spans="1:4" ht="22.5" hidden="1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66</v>
      </c>
      <c r="B28" s="5">
        <v>500000</v>
      </c>
      <c r="C28" s="10" t="s">
        <v>66</v>
      </c>
      <c r="D28" s="5">
        <v>500000</v>
      </c>
    </row>
    <row r="29" spans="1:4" ht="45" hidden="1" x14ac:dyDescent="0.25">
      <c r="A29" s="6" t="s">
        <v>8</v>
      </c>
      <c r="B29" s="5"/>
      <c r="C29" s="6" t="s">
        <v>8</v>
      </c>
      <c r="D29" s="5"/>
    </row>
    <row r="30" spans="1:4" hidden="1" x14ac:dyDescent="0.25">
      <c r="A30" s="14"/>
      <c r="B30" s="15"/>
      <c r="C30" s="15"/>
      <c r="D30" s="16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9" spans="1:4" x14ac:dyDescent="0.25">
      <c r="A39" s="7" t="s">
        <v>23</v>
      </c>
      <c r="B39" s="8"/>
      <c r="C39" s="9" t="s">
        <v>16</v>
      </c>
    </row>
  </sheetData>
  <mergeCells count="21"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30:D30"/>
    <mergeCell ref="A15:D15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F15" sqref="F15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9</v>
      </c>
      <c r="B2" s="22"/>
      <c r="C2" s="22"/>
      <c r="D2" s="22"/>
    </row>
    <row r="3" spans="1:4" x14ac:dyDescent="0.25">
      <c r="A3" s="22" t="s">
        <v>45</v>
      </c>
      <c r="B3" s="22"/>
      <c r="C3" s="22"/>
      <c r="D3" s="22"/>
    </row>
    <row r="4" spans="1:4" x14ac:dyDescent="0.25">
      <c r="A4" s="22" t="s">
        <v>7</v>
      </c>
      <c r="B4" s="22"/>
      <c r="C4" s="22"/>
      <c r="D4" s="22"/>
    </row>
    <row r="6" spans="1:4" x14ac:dyDescent="0.25">
      <c r="A6" s="23" t="s">
        <v>1</v>
      </c>
      <c r="B6" s="24"/>
      <c r="C6" s="23" t="s">
        <v>2</v>
      </c>
      <c r="D6" s="24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81" customHeight="1" x14ac:dyDescent="0.25">
      <c r="A9" s="17" t="s">
        <v>46</v>
      </c>
      <c r="B9" s="18"/>
      <c r="C9" s="17" t="s">
        <v>46</v>
      </c>
      <c r="D9" s="18"/>
    </row>
    <row r="10" spans="1:4" ht="63.75" customHeight="1" x14ac:dyDescent="0.25">
      <c r="A10" s="17" t="s">
        <v>47</v>
      </c>
      <c r="B10" s="18"/>
      <c r="C10" s="17" t="s">
        <v>47</v>
      </c>
      <c r="D10" s="18"/>
    </row>
    <row r="11" spans="1:4" ht="82.5" customHeight="1" x14ac:dyDescent="0.25">
      <c r="A11" s="17" t="s">
        <v>48</v>
      </c>
      <c r="B11" s="18"/>
      <c r="C11" s="17" t="s">
        <v>48</v>
      </c>
      <c r="D11" s="18"/>
    </row>
    <row r="12" spans="1:4" ht="80.25" customHeight="1" x14ac:dyDescent="0.25">
      <c r="A12" s="17" t="s">
        <v>49</v>
      </c>
      <c r="B12" s="18"/>
      <c r="C12" s="17" t="s">
        <v>49</v>
      </c>
      <c r="D12" s="18"/>
    </row>
    <row r="13" spans="1:4" x14ac:dyDescent="0.25">
      <c r="A13" s="19" t="s">
        <v>4</v>
      </c>
      <c r="B13" s="20"/>
      <c r="C13" s="20"/>
      <c r="D13" s="21"/>
    </row>
    <row r="14" spans="1:4" ht="150" x14ac:dyDescent="0.25">
      <c r="A14" s="10" t="s">
        <v>50</v>
      </c>
      <c r="B14" s="11">
        <v>65000</v>
      </c>
      <c r="C14" s="10" t="s">
        <v>50</v>
      </c>
      <c r="D14" s="12">
        <f>B14+70000</f>
        <v>135000</v>
      </c>
    </row>
    <row r="15" spans="1:4" ht="90" customHeight="1" x14ac:dyDescent="0.25">
      <c r="A15" s="10" t="s">
        <v>49</v>
      </c>
      <c r="B15" s="5">
        <v>275000</v>
      </c>
      <c r="C15" s="10" t="s">
        <v>49</v>
      </c>
      <c r="D15" s="5">
        <f>B15+30000</f>
        <v>305000</v>
      </c>
    </row>
    <row r="16" spans="1:4" hidden="1" x14ac:dyDescent="0.25">
      <c r="A16" s="6"/>
      <c r="B16" s="5"/>
      <c r="C16" s="6"/>
      <c r="D16" s="5"/>
    </row>
    <row r="17" spans="1:4" hidden="1" x14ac:dyDescent="0.25">
      <c r="A17" s="14"/>
      <c r="B17" s="15"/>
      <c r="C17" s="15"/>
      <c r="D17" s="16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6" spans="1:4" x14ac:dyDescent="0.25">
      <c r="A26" s="7" t="s">
        <v>23</v>
      </c>
      <c r="B26" s="8"/>
      <c r="C26" s="9" t="s">
        <v>16</v>
      </c>
    </row>
  </sheetData>
  <mergeCells count="17"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7:D17"/>
    <mergeCell ref="A11:B11"/>
    <mergeCell ref="C11:D11"/>
    <mergeCell ref="A12:B12"/>
    <mergeCell ref="C12:D12"/>
    <mergeCell ref="A13:D13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23" workbookViewId="0">
      <selection activeCell="A24" sqref="A24:C2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17</v>
      </c>
      <c r="B2" s="22"/>
      <c r="C2" s="22"/>
      <c r="D2" s="22"/>
    </row>
    <row r="3" spans="1:4" x14ac:dyDescent="0.25">
      <c r="A3" s="22" t="s">
        <v>32</v>
      </c>
      <c r="B3" s="22"/>
      <c r="C3" s="22"/>
      <c r="D3" s="22"/>
    </row>
    <row r="4" spans="1:4" x14ac:dyDescent="0.25">
      <c r="A4" s="22" t="s">
        <v>7</v>
      </c>
      <c r="B4" s="22"/>
      <c r="C4" s="22"/>
      <c r="D4" s="22"/>
    </row>
    <row r="6" spans="1:4" x14ac:dyDescent="0.25">
      <c r="A6" s="23" t="s">
        <v>1</v>
      </c>
      <c r="B6" s="24"/>
      <c r="C6" s="23" t="s">
        <v>2</v>
      </c>
      <c r="D6" s="24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33.75" customHeight="1" x14ac:dyDescent="0.25">
      <c r="A9" s="17" t="s">
        <v>33</v>
      </c>
      <c r="B9" s="18"/>
      <c r="C9" s="17" t="s">
        <v>33</v>
      </c>
      <c r="D9" s="18"/>
    </row>
    <row r="10" spans="1:4" ht="35.25" customHeight="1" x14ac:dyDescent="0.25">
      <c r="A10" s="25" t="s">
        <v>34</v>
      </c>
      <c r="B10" s="26"/>
      <c r="C10" s="25" t="s">
        <v>34</v>
      </c>
      <c r="D10" s="26"/>
    </row>
    <row r="11" spans="1:4" x14ac:dyDescent="0.25">
      <c r="A11" s="19" t="s">
        <v>4</v>
      </c>
      <c r="B11" s="20"/>
      <c r="C11" s="20"/>
      <c r="D11" s="21"/>
    </row>
    <row r="12" spans="1:4" ht="60.75" customHeight="1" x14ac:dyDescent="0.25">
      <c r="A12" s="10" t="s">
        <v>35</v>
      </c>
      <c r="B12" s="11">
        <v>3383100</v>
      </c>
      <c r="C12" s="10" t="s">
        <v>35</v>
      </c>
      <c r="D12" s="12">
        <f>B12+1640000</f>
        <v>5023100</v>
      </c>
    </row>
    <row r="13" spans="1:4" ht="75" customHeight="1" x14ac:dyDescent="0.25">
      <c r="A13" s="10" t="s">
        <v>36</v>
      </c>
      <c r="B13" s="5">
        <v>3000</v>
      </c>
      <c r="C13" s="10" t="s">
        <v>36</v>
      </c>
      <c r="D13" s="5">
        <v>3000</v>
      </c>
    </row>
    <row r="14" spans="1:4" x14ac:dyDescent="0.25">
      <c r="A14" s="6"/>
      <c r="B14" s="5"/>
      <c r="C14" s="6"/>
      <c r="D14" s="5"/>
    </row>
    <row r="15" spans="1:4" hidden="1" x14ac:dyDescent="0.25">
      <c r="A15" s="14"/>
      <c r="B15" s="15"/>
      <c r="C15" s="15"/>
      <c r="D15" s="16"/>
    </row>
    <row r="16" spans="1:4" ht="110.25" hidden="1" customHeight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23</v>
      </c>
      <c r="B24" s="8"/>
      <c r="C24" s="9" t="s">
        <v>16</v>
      </c>
    </row>
  </sheetData>
  <mergeCells count="13">
    <mergeCell ref="A15:D15"/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5" workbookViewId="0">
      <selection activeCell="A27" sqref="A27:C27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17</v>
      </c>
      <c r="B2" s="22"/>
      <c r="C2" s="22"/>
      <c r="D2" s="22"/>
    </row>
    <row r="3" spans="1:4" x14ac:dyDescent="0.25">
      <c r="A3" s="22" t="s">
        <v>51</v>
      </c>
      <c r="B3" s="22"/>
      <c r="C3" s="22"/>
      <c r="D3" s="22"/>
    </row>
    <row r="4" spans="1:4" x14ac:dyDescent="0.25">
      <c r="A4" s="22" t="s">
        <v>7</v>
      </c>
      <c r="B4" s="22"/>
      <c r="C4" s="22"/>
      <c r="D4" s="22"/>
    </row>
    <row r="6" spans="1:4" x14ac:dyDescent="0.25">
      <c r="A6" s="23" t="s">
        <v>1</v>
      </c>
      <c r="B6" s="24"/>
      <c r="C6" s="23" t="s">
        <v>2</v>
      </c>
      <c r="D6" s="24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81" customHeight="1" x14ac:dyDescent="0.25">
      <c r="A9" s="17" t="s">
        <v>52</v>
      </c>
      <c r="B9" s="18"/>
      <c r="C9" s="17" t="s">
        <v>52</v>
      </c>
      <c r="D9" s="18"/>
    </row>
    <row r="10" spans="1:4" ht="50.25" customHeight="1" x14ac:dyDescent="0.25">
      <c r="A10" s="25" t="s">
        <v>53</v>
      </c>
      <c r="B10" s="26"/>
      <c r="C10" s="25" t="s">
        <v>53</v>
      </c>
      <c r="D10" s="26"/>
    </row>
    <row r="11" spans="1:4" ht="72" customHeight="1" x14ac:dyDescent="0.25">
      <c r="A11" s="27" t="s">
        <v>54</v>
      </c>
      <c r="B11" s="28"/>
      <c r="C11" s="27" t="s">
        <v>54</v>
      </c>
      <c r="D11" s="28"/>
    </row>
    <row r="12" spans="1:4" ht="34.5" customHeight="1" x14ac:dyDescent="0.25">
      <c r="A12" s="27" t="s">
        <v>55</v>
      </c>
      <c r="B12" s="28"/>
      <c r="C12" s="27" t="s">
        <v>55</v>
      </c>
      <c r="D12" s="28"/>
    </row>
    <row r="13" spans="1:4" ht="32.25" customHeight="1" x14ac:dyDescent="0.25">
      <c r="A13" s="27" t="s">
        <v>56</v>
      </c>
      <c r="B13" s="28"/>
      <c r="C13" s="27" t="s">
        <v>56</v>
      </c>
      <c r="D13" s="28"/>
    </row>
    <row r="14" spans="1:4" x14ac:dyDescent="0.25">
      <c r="A14" s="19" t="s">
        <v>4</v>
      </c>
      <c r="B14" s="20"/>
      <c r="C14" s="20"/>
      <c r="D14" s="21"/>
    </row>
    <row r="15" spans="1:4" ht="59.25" customHeight="1" x14ac:dyDescent="0.25">
      <c r="A15" s="10" t="s">
        <v>57</v>
      </c>
      <c r="B15" s="11">
        <v>875000</v>
      </c>
      <c r="C15" s="10" t="s">
        <v>57</v>
      </c>
      <c r="D15" s="12">
        <f>B15+200000</f>
        <v>1075000</v>
      </c>
    </row>
    <row r="16" spans="1:4" ht="50.25" hidden="1" customHeight="1" x14ac:dyDescent="0.25">
      <c r="A16" s="13"/>
      <c r="B16" s="5"/>
      <c r="C16" s="13"/>
      <c r="D16" s="5"/>
    </row>
    <row r="17" spans="1:4" hidden="1" x14ac:dyDescent="0.25">
      <c r="A17" s="6"/>
      <c r="B17" s="5"/>
      <c r="C17" s="6"/>
      <c r="D17" s="5"/>
    </row>
    <row r="18" spans="1:4" hidden="1" x14ac:dyDescent="0.25">
      <c r="A18" s="14"/>
      <c r="B18" s="15"/>
      <c r="C18" s="15"/>
      <c r="D18" s="16"/>
    </row>
    <row r="19" spans="1:4" ht="110.25" hidden="1" customHeight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7" t="s">
        <v>23</v>
      </c>
      <c r="B27" s="8"/>
      <c r="C27" s="9" t="s">
        <v>16</v>
      </c>
    </row>
  </sheetData>
  <mergeCells count="19"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8:D18"/>
    <mergeCell ref="A11:B11"/>
    <mergeCell ref="C11:D11"/>
    <mergeCell ref="A12:B12"/>
    <mergeCell ref="C12:D12"/>
    <mergeCell ref="A13:B13"/>
    <mergeCell ref="C13:D13"/>
    <mergeCell ref="A14:D14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E29" sqref="E29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9</v>
      </c>
      <c r="B2" s="22"/>
      <c r="C2" s="22"/>
      <c r="D2" s="22"/>
    </row>
    <row r="3" spans="1:4" x14ac:dyDescent="0.25">
      <c r="A3" s="22" t="s">
        <v>58</v>
      </c>
      <c r="B3" s="22"/>
      <c r="C3" s="22"/>
      <c r="D3" s="22"/>
    </row>
    <row r="4" spans="1:4" x14ac:dyDescent="0.25">
      <c r="A4" s="22" t="s">
        <v>7</v>
      </c>
      <c r="B4" s="22"/>
      <c r="C4" s="22"/>
      <c r="D4" s="22"/>
    </row>
    <row r="6" spans="1:4" x14ac:dyDescent="0.25">
      <c r="A6" s="23" t="s">
        <v>1</v>
      </c>
      <c r="B6" s="24"/>
      <c r="C6" s="23" t="s">
        <v>2</v>
      </c>
      <c r="D6" s="24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240" customHeight="1" x14ac:dyDescent="0.25">
      <c r="A9" s="17" t="s">
        <v>59</v>
      </c>
      <c r="B9" s="18"/>
      <c r="C9" s="17" t="s">
        <v>59</v>
      </c>
      <c r="D9" s="18"/>
    </row>
    <row r="10" spans="1:4" ht="63.75" hidden="1" customHeight="1" x14ac:dyDescent="0.25">
      <c r="A10" s="17"/>
      <c r="B10" s="18"/>
      <c r="C10" s="17"/>
      <c r="D10" s="18"/>
    </row>
    <row r="11" spans="1:4" ht="82.5" hidden="1" customHeight="1" x14ac:dyDescent="0.25">
      <c r="A11" s="17"/>
      <c r="B11" s="18"/>
      <c r="C11" s="17"/>
      <c r="D11" s="18"/>
    </row>
    <row r="12" spans="1:4" ht="80.25" hidden="1" customHeight="1" x14ac:dyDescent="0.25">
      <c r="A12" s="17"/>
      <c r="B12" s="18"/>
      <c r="C12" s="17"/>
      <c r="D12" s="18"/>
    </row>
    <row r="13" spans="1:4" x14ac:dyDescent="0.25">
      <c r="A13" s="19" t="s">
        <v>4</v>
      </c>
      <c r="B13" s="20"/>
      <c r="C13" s="20"/>
      <c r="D13" s="21"/>
    </row>
    <row r="14" spans="1:4" ht="60" x14ac:dyDescent="0.25">
      <c r="A14" s="10" t="s">
        <v>60</v>
      </c>
      <c r="B14" s="11">
        <v>11253600</v>
      </c>
      <c r="C14" s="10" t="s">
        <v>60</v>
      </c>
      <c r="D14" s="12">
        <f>B14+100000</f>
        <v>11353600</v>
      </c>
    </row>
    <row r="15" spans="1:4" ht="90" hidden="1" customHeight="1" x14ac:dyDescent="0.25">
      <c r="A15" s="10"/>
      <c r="B15" s="5"/>
      <c r="C15" s="10"/>
      <c r="D15" s="5"/>
    </row>
    <row r="16" spans="1:4" ht="50.25" hidden="1" customHeight="1" x14ac:dyDescent="0.25">
      <c r="A16" s="6"/>
      <c r="B16" s="5"/>
      <c r="C16" s="6"/>
      <c r="D16" s="5"/>
    </row>
    <row r="17" spans="1:4" hidden="1" x14ac:dyDescent="0.25">
      <c r="A17" s="14"/>
      <c r="B17" s="15"/>
      <c r="C17" s="15"/>
      <c r="D17" s="16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6" spans="1:4" x14ac:dyDescent="0.25">
      <c r="A26" s="7" t="s">
        <v>23</v>
      </c>
      <c r="B26" s="8"/>
      <c r="C26" s="9" t="s">
        <v>16</v>
      </c>
    </row>
  </sheetData>
  <mergeCells count="17"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7:D17"/>
    <mergeCell ref="A11:B11"/>
    <mergeCell ref="C11:D11"/>
    <mergeCell ref="A12:B12"/>
    <mergeCell ref="C12:D12"/>
    <mergeCell ref="A13:D13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C16" sqref="C1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17</v>
      </c>
      <c r="B2" s="22"/>
      <c r="C2" s="22"/>
      <c r="D2" s="22"/>
    </row>
    <row r="3" spans="1:4" x14ac:dyDescent="0.25">
      <c r="A3" s="22" t="s">
        <v>31</v>
      </c>
      <c r="B3" s="22"/>
      <c r="C3" s="22"/>
      <c r="D3" s="22"/>
    </row>
    <row r="4" spans="1:4" x14ac:dyDescent="0.25">
      <c r="A4" s="22" t="s">
        <v>7</v>
      </c>
      <c r="B4" s="22"/>
      <c r="C4" s="22"/>
      <c r="D4" s="22"/>
    </row>
    <row r="6" spans="1:4" x14ac:dyDescent="0.25">
      <c r="A6" s="23" t="s">
        <v>1</v>
      </c>
      <c r="B6" s="24"/>
      <c r="C6" s="23" t="s">
        <v>2</v>
      </c>
      <c r="D6" s="24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33" customHeight="1" x14ac:dyDescent="0.25">
      <c r="A9" s="17" t="s">
        <v>27</v>
      </c>
      <c r="B9" s="18"/>
      <c r="C9" s="17" t="s">
        <v>27</v>
      </c>
      <c r="D9" s="18"/>
    </row>
    <row r="10" spans="1:4" ht="47.25" customHeight="1" x14ac:dyDescent="0.25">
      <c r="A10" s="19"/>
      <c r="B10" s="21"/>
      <c r="C10" s="25" t="s">
        <v>62</v>
      </c>
      <c r="D10" s="26"/>
    </row>
    <row r="11" spans="1:4" x14ac:dyDescent="0.25">
      <c r="A11" s="19" t="s">
        <v>4</v>
      </c>
      <c r="B11" s="20"/>
      <c r="C11" s="20"/>
      <c r="D11" s="21"/>
    </row>
    <row r="12" spans="1:4" ht="45" customHeight="1" x14ac:dyDescent="0.25">
      <c r="A12" s="10" t="s">
        <v>28</v>
      </c>
      <c r="B12" s="11">
        <v>550000</v>
      </c>
      <c r="C12" s="10" t="s">
        <v>28</v>
      </c>
      <c r="D12" s="12">
        <f>B12-30000</f>
        <v>520000</v>
      </c>
    </row>
    <row r="13" spans="1:4" ht="48" customHeight="1" x14ac:dyDescent="0.25">
      <c r="A13" s="13" t="s">
        <v>8</v>
      </c>
      <c r="B13" s="5">
        <v>20000</v>
      </c>
      <c r="C13" s="13" t="s">
        <v>8</v>
      </c>
      <c r="D13" s="5">
        <f>B13</f>
        <v>20000</v>
      </c>
    </row>
    <row r="14" spans="1:4" ht="45" x14ac:dyDescent="0.25">
      <c r="A14" s="6" t="s">
        <v>29</v>
      </c>
      <c r="B14" s="5">
        <v>30000</v>
      </c>
      <c r="C14" s="6" t="s">
        <v>29</v>
      </c>
      <c r="D14" s="5">
        <f>B14+30000</f>
        <v>60000</v>
      </c>
    </row>
    <row r="15" spans="1:4" ht="50.25" customHeight="1" x14ac:dyDescent="0.25">
      <c r="A15" s="4" t="s">
        <v>30</v>
      </c>
      <c r="B15" s="4">
        <v>46000</v>
      </c>
      <c r="C15" s="4" t="s">
        <v>30</v>
      </c>
      <c r="D15" s="4">
        <v>46000</v>
      </c>
    </row>
    <row r="16" spans="1:4" ht="157.5" x14ac:dyDescent="0.25">
      <c r="A16" s="4"/>
      <c r="B16" s="4"/>
      <c r="C16" s="4" t="s">
        <v>61</v>
      </c>
      <c r="D16" s="4">
        <v>9020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3" spans="1:4" x14ac:dyDescent="0.25">
      <c r="A23" s="7" t="s">
        <v>23</v>
      </c>
      <c r="B23" s="8"/>
      <c r="C23" s="9" t="s">
        <v>16</v>
      </c>
    </row>
  </sheetData>
  <mergeCells count="12">
    <mergeCell ref="A11:D11"/>
    <mergeCell ref="A8:D8"/>
    <mergeCell ref="A9:B9"/>
    <mergeCell ref="C9:D9"/>
    <mergeCell ref="A10:B10"/>
    <mergeCell ref="C10:D10"/>
    <mergeCell ref="A1:D1"/>
    <mergeCell ref="A2:D2"/>
    <mergeCell ref="A3:D3"/>
    <mergeCell ref="A4:D4"/>
    <mergeCell ref="A6:B6"/>
    <mergeCell ref="C6:D6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F12" sqref="F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9</v>
      </c>
      <c r="B2" s="22"/>
      <c r="C2" s="22"/>
      <c r="D2" s="22"/>
    </row>
    <row r="3" spans="1:4" x14ac:dyDescent="0.25">
      <c r="A3" s="22" t="s">
        <v>63</v>
      </c>
      <c r="B3" s="22"/>
      <c r="C3" s="22"/>
      <c r="D3" s="22"/>
    </row>
    <row r="4" spans="1:4" x14ac:dyDescent="0.25">
      <c r="A4" s="22" t="s">
        <v>7</v>
      </c>
      <c r="B4" s="22"/>
      <c r="C4" s="22"/>
      <c r="D4" s="22"/>
    </row>
    <row r="6" spans="1:4" x14ac:dyDescent="0.25">
      <c r="A6" s="23" t="s">
        <v>1</v>
      </c>
      <c r="B6" s="24"/>
      <c r="C6" s="23" t="s">
        <v>2</v>
      </c>
      <c r="D6" s="24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31.5" customHeight="1" x14ac:dyDescent="0.25">
      <c r="A9" s="17" t="s">
        <v>64</v>
      </c>
      <c r="B9" s="18"/>
      <c r="C9" s="17" t="s">
        <v>64</v>
      </c>
      <c r="D9" s="18"/>
    </row>
    <row r="10" spans="1:4" ht="67.5" hidden="1" customHeight="1" x14ac:dyDescent="0.25">
      <c r="A10" s="17"/>
      <c r="B10" s="18"/>
      <c r="C10" s="17"/>
      <c r="D10" s="18"/>
    </row>
    <row r="11" spans="1:4" x14ac:dyDescent="0.25">
      <c r="A11" s="19" t="s">
        <v>4</v>
      </c>
      <c r="B11" s="20"/>
      <c r="C11" s="20"/>
      <c r="D11" s="21"/>
    </row>
    <row r="12" spans="1:4" ht="30" x14ac:dyDescent="0.25">
      <c r="A12" s="10" t="s">
        <v>65</v>
      </c>
      <c r="B12" s="11">
        <v>200000</v>
      </c>
      <c r="C12" s="10" t="s">
        <v>65</v>
      </c>
      <c r="D12" s="12">
        <f>B12+20000</f>
        <v>220000</v>
      </c>
    </row>
    <row r="13" spans="1:4" ht="29.25" customHeight="1" x14ac:dyDescent="0.25">
      <c r="A13" s="10" t="s">
        <v>66</v>
      </c>
      <c r="B13" s="5">
        <v>500000</v>
      </c>
      <c r="C13" s="10" t="s">
        <v>66</v>
      </c>
      <c r="D13" s="5">
        <v>560000</v>
      </c>
    </row>
    <row r="14" spans="1:4" ht="45" x14ac:dyDescent="0.25">
      <c r="A14" s="10" t="s">
        <v>67</v>
      </c>
      <c r="B14" s="5">
        <v>500000</v>
      </c>
      <c r="C14" s="10" t="s">
        <v>67</v>
      </c>
      <c r="D14" s="5">
        <f>B14+180000</f>
        <v>680000</v>
      </c>
    </row>
    <row r="15" spans="1:4" hidden="1" x14ac:dyDescent="0.25">
      <c r="A15" s="14"/>
      <c r="B15" s="15"/>
      <c r="C15" s="15"/>
      <c r="D15" s="16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t="113.25" hidden="1" customHeight="1" x14ac:dyDescent="0.25">
      <c r="A20" s="4"/>
      <c r="B20" s="4"/>
      <c r="C20" s="4"/>
      <c r="D20" s="4"/>
    </row>
    <row r="21" spans="1:4" ht="75" hidden="1" customHeight="1" x14ac:dyDescent="0.25">
      <c r="A21" s="4"/>
      <c r="B21" s="4"/>
      <c r="C21" s="4"/>
      <c r="D21" s="4"/>
    </row>
    <row r="22" spans="1:4" ht="31.5" hidden="1" customHeight="1" x14ac:dyDescent="0.25">
      <c r="A22" s="4"/>
      <c r="B22" s="4"/>
      <c r="C22" s="4"/>
      <c r="D22" s="4"/>
    </row>
    <row r="23" spans="1:4" ht="31.5" customHeight="1" x14ac:dyDescent="0.25"/>
    <row r="24" spans="1:4" ht="30" customHeight="1" x14ac:dyDescent="0.25">
      <c r="A24" s="7" t="s">
        <v>23</v>
      </c>
      <c r="B24" s="8"/>
      <c r="C24" s="9" t="s">
        <v>16</v>
      </c>
    </row>
    <row r="25" spans="1:4" ht="15.75" hidden="1" customHeight="1" x14ac:dyDescent="0.25"/>
    <row r="26" spans="1:4" ht="15.75" hidden="1" customHeight="1" x14ac:dyDescent="0.25"/>
    <row r="27" spans="1:4" ht="15.75" hidden="1" customHeight="1" x14ac:dyDescent="0.25"/>
    <row r="28" spans="1:4" ht="15.75" hidden="1" customHeight="1" x14ac:dyDescent="0.25"/>
    <row r="29" spans="1:4" ht="15.75" hidden="1" customHeight="1" x14ac:dyDescent="0.25"/>
    <row r="30" spans="1:4" ht="15.75" hidden="1" customHeight="1" x14ac:dyDescent="0.25"/>
    <row r="31" spans="1:4" ht="15.75" hidden="1" customHeight="1" x14ac:dyDescent="0.25"/>
    <row r="32" spans="1:4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topLeftCell="A16" workbookViewId="0">
      <selection activeCell="F17" sqref="F17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9</v>
      </c>
      <c r="B2" s="22"/>
      <c r="C2" s="22"/>
      <c r="D2" s="22"/>
    </row>
    <row r="3" spans="1:4" x14ac:dyDescent="0.25">
      <c r="A3" s="22" t="s">
        <v>18</v>
      </c>
      <c r="B3" s="22"/>
      <c r="C3" s="22"/>
      <c r="D3" s="22"/>
    </row>
    <row r="4" spans="1:4" x14ac:dyDescent="0.25">
      <c r="A4" s="22" t="s">
        <v>7</v>
      </c>
      <c r="B4" s="22"/>
      <c r="C4" s="22"/>
      <c r="D4" s="22"/>
    </row>
    <row r="6" spans="1:4" x14ac:dyDescent="0.25">
      <c r="A6" s="23" t="s">
        <v>1</v>
      </c>
      <c r="B6" s="24"/>
      <c r="C6" s="23" t="s">
        <v>2</v>
      </c>
      <c r="D6" s="24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48.75" customHeight="1" x14ac:dyDescent="0.25">
      <c r="A9" s="17" t="s">
        <v>19</v>
      </c>
      <c r="B9" s="18"/>
      <c r="C9" s="17" t="s">
        <v>19</v>
      </c>
      <c r="D9" s="18"/>
    </row>
    <row r="10" spans="1:4" ht="17.25" customHeight="1" x14ac:dyDescent="0.25">
      <c r="A10" s="17" t="s">
        <v>10</v>
      </c>
      <c r="B10" s="18"/>
      <c r="C10" s="17" t="s">
        <v>10</v>
      </c>
      <c r="D10" s="18"/>
    </row>
    <row r="11" spans="1:4" ht="32.25" customHeight="1" x14ac:dyDescent="0.25">
      <c r="A11" s="17" t="s">
        <v>11</v>
      </c>
      <c r="B11" s="18"/>
      <c r="C11" s="17" t="s">
        <v>11</v>
      </c>
      <c r="D11" s="18"/>
    </row>
    <row r="12" spans="1:4" ht="81" customHeight="1" x14ac:dyDescent="0.25">
      <c r="A12" s="17" t="s">
        <v>12</v>
      </c>
      <c r="B12" s="18"/>
      <c r="C12" s="17" t="s">
        <v>12</v>
      </c>
      <c r="D12" s="18"/>
    </row>
    <row r="13" spans="1:4" ht="79.5" customHeight="1" x14ac:dyDescent="0.25">
      <c r="A13" s="17" t="s">
        <v>13</v>
      </c>
      <c r="B13" s="18"/>
      <c r="C13" s="17" t="s">
        <v>13</v>
      </c>
      <c r="D13" s="18"/>
    </row>
    <row r="14" spans="1:4" ht="79.5" customHeight="1" x14ac:dyDescent="0.25">
      <c r="A14" s="17" t="s">
        <v>14</v>
      </c>
      <c r="B14" s="18"/>
      <c r="C14" s="17" t="s">
        <v>14</v>
      </c>
      <c r="D14" s="18"/>
    </row>
    <row r="15" spans="1:4" ht="31.5" customHeight="1" x14ac:dyDescent="0.25">
      <c r="A15" s="17" t="s">
        <v>20</v>
      </c>
      <c r="B15" s="18"/>
      <c r="C15" s="17" t="s">
        <v>20</v>
      </c>
      <c r="D15" s="18"/>
    </row>
    <row r="16" spans="1:4" ht="81" customHeight="1" x14ac:dyDescent="0.25">
      <c r="A16" s="19"/>
      <c r="B16" s="21"/>
      <c r="C16" s="17" t="s">
        <v>24</v>
      </c>
      <c r="D16" s="18"/>
    </row>
    <row r="17" spans="1:4" ht="48.75" customHeight="1" x14ac:dyDescent="0.25">
      <c r="A17" s="19"/>
      <c r="B17" s="21"/>
      <c r="C17" s="17" t="s">
        <v>68</v>
      </c>
      <c r="D17" s="18"/>
    </row>
    <row r="18" spans="1:4" x14ac:dyDescent="0.25">
      <c r="A18" s="19" t="s">
        <v>4</v>
      </c>
      <c r="B18" s="20"/>
      <c r="C18" s="20"/>
      <c r="D18" s="21"/>
    </row>
    <row r="19" spans="1:4" ht="46.5" customHeight="1" x14ac:dyDescent="0.25">
      <c r="A19" s="10" t="s">
        <v>19</v>
      </c>
      <c r="B19" s="11">
        <v>6421850</v>
      </c>
      <c r="C19" s="10" t="s">
        <v>19</v>
      </c>
      <c r="D19" s="12">
        <f>B19+500000</f>
        <v>6921850</v>
      </c>
    </row>
    <row r="20" spans="1:4" ht="32.25" customHeight="1" x14ac:dyDescent="0.25">
      <c r="A20" s="10" t="s">
        <v>21</v>
      </c>
      <c r="B20" s="11">
        <v>10000</v>
      </c>
      <c r="C20" s="10" t="s">
        <v>21</v>
      </c>
      <c r="D20" s="12">
        <f>B20</f>
        <v>10000</v>
      </c>
    </row>
    <row r="21" spans="1:4" ht="113.25" customHeight="1" x14ac:dyDescent="0.25">
      <c r="A21" s="10" t="s">
        <v>15</v>
      </c>
      <c r="B21" s="11">
        <v>199900</v>
      </c>
      <c r="C21" s="10" t="s">
        <v>15</v>
      </c>
      <c r="D21" s="12">
        <f>B21</f>
        <v>199900</v>
      </c>
    </row>
    <row r="22" spans="1:4" ht="75" customHeight="1" x14ac:dyDescent="0.25">
      <c r="A22" s="10" t="s">
        <v>22</v>
      </c>
      <c r="B22" s="11">
        <v>50000</v>
      </c>
      <c r="C22" s="10" t="s">
        <v>22</v>
      </c>
      <c r="D22" s="12">
        <v>50000</v>
      </c>
    </row>
    <row r="23" spans="1:4" ht="31.5" customHeight="1" x14ac:dyDescent="0.25">
      <c r="A23" s="10" t="s">
        <v>25</v>
      </c>
      <c r="B23" s="11">
        <v>48515</v>
      </c>
      <c r="C23" s="10" t="s">
        <v>25</v>
      </c>
      <c r="D23" s="12">
        <v>48515</v>
      </c>
    </row>
    <row r="24" spans="1:4" ht="31.5" customHeight="1" x14ac:dyDescent="0.25">
      <c r="A24" s="10" t="s">
        <v>26</v>
      </c>
      <c r="B24" s="11">
        <v>17450</v>
      </c>
      <c r="C24" s="10" t="s">
        <v>26</v>
      </c>
      <c r="D24" s="12">
        <v>17450</v>
      </c>
    </row>
    <row r="25" spans="1:4" ht="30" customHeight="1" x14ac:dyDescent="0.25">
      <c r="A25" s="10" t="s">
        <v>37</v>
      </c>
      <c r="B25" s="11">
        <v>3000</v>
      </c>
      <c r="C25" s="10" t="s">
        <v>37</v>
      </c>
      <c r="D25" s="12">
        <v>3000</v>
      </c>
    </row>
    <row r="26" spans="1:4" ht="31.5" customHeight="1" x14ac:dyDescent="0.25">
      <c r="A26" s="10"/>
      <c r="B26" s="11"/>
      <c r="C26" s="10" t="s">
        <v>69</v>
      </c>
      <c r="D26" s="12">
        <v>800000</v>
      </c>
    </row>
    <row r="27" spans="1:4" ht="31.5" customHeight="1" x14ac:dyDescent="0.25">
      <c r="A27" s="10"/>
      <c r="B27" s="11"/>
      <c r="C27" s="10" t="s">
        <v>70</v>
      </c>
      <c r="D27" s="12">
        <v>50000</v>
      </c>
    </row>
    <row r="28" spans="1:4" ht="31.5" hidden="1" customHeight="1" x14ac:dyDescent="0.25">
      <c r="A28" s="10"/>
      <c r="B28" s="11"/>
      <c r="C28" s="10"/>
      <c r="D28" s="12"/>
    </row>
    <row r="29" spans="1:4" ht="31.5" hidden="1" customHeight="1" x14ac:dyDescent="0.25">
      <c r="A29" s="10"/>
      <c r="B29" s="11"/>
      <c r="C29" s="10"/>
      <c r="D29" s="12"/>
    </row>
    <row r="30" spans="1:4" ht="31.5" hidden="1" customHeight="1" x14ac:dyDescent="0.25">
      <c r="A30" s="10"/>
      <c r="B30" s="11"/>
      <c r="C30" s="10"/>
      <c r="D30" s="12"/>
    </row>
    <row r="31" spans="1:4" ht="29.25" hidden="1" customHeight="1" x14ac:dyDescent="0.25">
      <c r="A31" s="10"/>
      <c r="B31" s="5"/>
      <c r="C31" s="10"/>
      <c r="D31" s="5"/>
    </row>
    <row r="32" spans="1:4" hidden="1" x14ac:dyDescent="0.25">
      <c r="A32" s="6"/>
      <c r="B32" s="5"/>
      <c r="C32" s="6"/>
      <c r="D32" s="5"/>
    </row>
    <row r="33" spans="1:4" hidden="1" x14ac:dyDescent="0.25">
      <c r="A33" s="14"/>
      <c r="B33" s="15"/>
      <c r="C33" s="15"/>
      <c r="D33" s="16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8" spans="1:4" hidden="1" x14ac:dyDescent="0.25">
      <c r="A38" s="4"/>
      <c r="B38" s="4"/>
      <c r="C38" s="4"/>
      <c r="D38" s="4"/>
    </row>
    <row r="39" spans="1:4" hidden="1" x14ac:dyDescent="0.25">
      <c r="A39" s="4"/>
      <c r="B39" s="4"/>
      <c r="C39" s="4"/>
      <c r="D39" s="4"/>
    </row>
    <row r="40" spans="1:4" hidden="1" x14ac:dyDescent="0.25">
      <c r="A40" s="4"/>
      <c r="B40" s="4"/>
      <c r="C40" s="4"/>
      <c r="D40" s="4"/>
    </row>
    <row r="42" spans="1:4" x14ac:dyDescent="0.25">
      <c r="A42" s="7" t="s">
        <v>23</v>
      </c>
      <c r="B42" s="8"/>
      <c r="C42" s="9" t="s">
        <v>16</v>
      </c>
    </row>
  </sheetData>
  <mergeCells count="27"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C15:D15"/>
    <mergeCell ref="A18:D18"/>
    <mergeCell ref="A33:D33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6:D16"/>
    <mergeCell ref="A16:B16"/>
    <mergeCell ref="A17:B17"/>
    <mergeCell ref="C17:D17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23" sqref="D2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2" t="s">
        <v>0</v>
      </c>
      <c r="B1" s="22"/>
      <c r="C1" s="22"/>
      <c r="D1" s="22"/>
    </row>
    <row r="2" spans="1:4" x14ac:dyDescent="0.25">
      <c r="A2" s="22" t="s">
        <v>9</v>
      </c>
      <c r="B2" s="22"/>
      <c r="C2" s="22"/>
      <c r="D2" s="22"/>
    </row>
    <row r="3" spans="1:4" x14ac:dyDescent="0.25">
      <c r="A3" s="22" t="s">
        <v>71</v>
      </c>
      <c r="B3" s="22"/>
      <c r="C3" s="22"/>
      <c r="D3" s="22"/>
    </row>
    <row r="4" spans="1:4" x14ac:dyDescent="0.25">
      <c r="A4" s="22" t="s">
        <v>7</v>
      </c>
      <c r="B4" s="22"/>
      <c r="C4" s="22"/>
      <c r="D4" s="22"/>
    </row>
    <row r="6" spans="1:4" x14ac:dyDescent="0.25">
      <c r="A6" s="23" t="s">
        <v>1</v>
      </c>
      <c r="B6" s="24"/>
      <c r="C6" s="23" t="s">
        <v>2</v>
      </c>
      <c r="D6" s="24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48" customHeight="1" x14ac:dyDescent="0.25">
      <c r="A9" s="17" t="s">
        <v>72</v>
      </c>
      <c r="B9" s="18"/>
      <c r="C9" s="17" t="s">
        <v>72</v>
      </c>
      <c r="D9" s="18"/>
    </row>
    <row r="10" spans="1:4" ht="67.5" hidden="1" customHeight="1" x14ac:dyDescent="0.25">
      <c r="A10" s="17"/>
      <c r="B10" s="18"/>
      <c r="C10" s="17"/>
      <c r="D10" s="18"/>
    </row>
    <row r="11" spans="1:4" x14ac:dyDescent="0.25">
      <c r="A11" s="19" t="s">
        <v>4</v>
      </c>
      <c r="B11" s="20"/>
      <c r="C11" s="20"/>
      <c r="D11" s="21"/>
    </row>
    <row r="12" spans="1:4" ht="75" x14ac:dyDescent="0.25">
      <c r="A12" s="10" t="s">
        <v>73</v>
      </c>
      <c r="B12" s="11">
        <v>640000</v>
      </c>
      <c r="C12" s="10" t="s">
        <v>73</v>
      </c>
      <c r="D12" s="12">
        <f>600000+40000+60000</f>
        <v>700000</v>
      </c>
    </row>
    <row r="13" spans="1:4" ht="29.25" hidden="1" customHeight="1" x14ac:dyDescent="0.25">
      <c r="A13" s="10" t="s">
        <v>66</v>
      </c>
      <c r="B13" s="5"/>
      <c r="C13" s="10" t="s">
        <v>66</v>
      </c>
      <c r="D13" s="5"/>
    </row>
    <row r="14" spans="1:4" ht="45" hidden="1" x14ac:dyDescent="0.25">
      <c r="A14" s="6" t="s">
        <v>8</v>
      </c>
      <c r="B14" s="5"/>
      <c r="C14" s="6" t="s">
        <v>8</v>
      </c>
      <c r="D14" s="5"/>
    </row>
    <row r="15" spans="1:4" hidden="1" x14ac:dyDescent="0.25">
      <c r="A15" s="14"/>
      <c r="B15" s="15"/>
      <c r="C15" s="15"/>
      <c r="D15" s="16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t="0.75" hidden="1" customHeight="1" x14ac:dyDescent="0.25">
      <c r="A22" s="4"/>
      <c r="B22" s="4"/>
      <c r="C22" s="4"/>
      <c r="D22" s="4"/>
    </row>
    <row r="24" spans="1:4" x14ac:dyDescent="0.25">
      <c r="A24" s="7" t="s">
        <v>23</v>
      </c>
      <c r="B24" s="8"/>
      <c r="C24" s="9" t="s">
        <v>16</v>
      </c>
    </row>
  </sheetData>
  <mergeCells count="13">
    <mergeCell ref="A1:D1"/>
    <mergeCell ref="A2:D2"/>
    <mergeCell ref="A3:D3"/>
    <mergeCell ref="A4:D4"/>
    <mergeCell ref="A6:B6"/>
    <mergeCell ref="C6:D6"/>
    <mergeCell ref="A11:D11"/>
    <mergeCell ref="A15:D15"/>
    <mergeCell ref="A8:D8"/>
    <mergeCell ref="A9:B9"/>
    <mergeCell ref="C9:D9"/>
    <mergeCell ref="A10:B10"/>
    <mergeCell ref="C10:D10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0150</vt:lpstr>
      <vt:lpstr>0180</vt:lpstr>
      <vt:lpstr>2010</vt:lpstr>
      <vt:lpstr>2111</vt:lpstr>
      <vt:lpstr>3104</vt:lpstr>
      <vt:lpstr>3242</vt:lpstr>
      <vt:lpstr>6020</vt:lpstr>
      <vt:lpstr>6030</vt:lpstr>
      <vt:lpstr>6071</vt:lpstr>
      <vt:lpstr>8130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2021-10-27T14:02:04Z</dcterms:modified>
</cp:coreProperties>
</file>